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rodri\Downloads\"/>
    </mc:Choice>
  </mc:AlternateContent>
  <xr:revisionPtr revIDLastSave="0" documentId="13_ncr:1_{26B520CB-5DB2-421B-A63B-C6A145FEDD5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ALORES" sheetId="1" r:id="rId1"/>
    <sheet name="REQUERIMENTO" sheetId="3" r:id="rId2"/>
  </sheets>
  <definedNames>
    <definedName name="_xlnm.Print_Area" localSheetId="1">REQUERIMENTO!$A$1:$N$45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2" i="1"/>
  <c r="K16" i="3"/>
  <c r="C11" i="1" s="1"/>
  <c r="K15" i="3"/>
  <c r="C10" i="1" s="1"/>
  <c r="N14" i="3"/>
  <c r="N15" i="3"/>
  <c r="N17" i="3"/>
  <c r="N13" i="3"/>
  <c r="G15" i="3"/>
  <c r="D7" i="1" l="1"/>
  <c r="G18" i="3" s="1"/>
  <c r="D2" i="1"/>
  <c r="G13" i="3" s="1"/>
  <c r="D3" i="1"/>
  <c r="G14" i="3" s="1"/>
  <c r="D4" i="1"/>
  <c r="D5" i="1"/>
  <c r="G16" i="3" s="1"/>
  <c r="D6" i="1"/>
  <c r="G17" i="3" s="1"/>
  <c r="D8" i="1"/>
  <c r="D9" i="1"/>
  <c r="D10" i="1"/>
  <c r="D12" i="1"/>
  <c r="D11" i="1"/>
  <c r="N16" i="3" s="1"/>
  <c r="M25" i="3" l="1"/>
  <c r="H36" i="3"/>
</calcChain>
</file>

<file path=xl/sharedStrings.xml><?xml version="1.0" encoding="utf-8"?>
<sst xmlns="http://schemas.openxmlformats.org/spreadsheetml/2006/main" count="76" uniqueCount="43">
  <si>
    <t>EXMO SR.</t>
  </si>
  <si>
    <t>SECRETÁRIO M. DE OBRAS PÚBLICAS E SERVIÇOS URBANOS DO MUNICÍPIO DE ITURAMA</t>
  </si>
  <si>
    <t>Abaixo assinado, vem respeitosamente requerer de Vossa Senhoria que se digne conceder-lhe:</t>
  </si>
  <si>
    <t>OBSERVAÇÃO:</t>
  </si>
  <si>
    <t>N. termos,</t>
  </si>
  <si>
    <t>APROVAÇÃO DE PROJETO</t>
  </si>
  <si>
    <t>ENDEREÇO PARA CORRESPONDÊNCIA</t>
  </si>
  <si>
    <t>Nº</t>
  </si>
  <si>
    <t>residente em ITURAMA-MG</t>
  </si>
  <si>
    <t>Aprovação de projeto</t>
  </si>
  <si>
    <t>Vistoria para averbação</t>
  </si>
  <si>
    <t>Licença para construção</t>
  </si>
  <si>
    <t>Alvará de regularização</t>
  </si>
  <si>
    <t>Habite-se</t>
  </si>
  <si>
    <t>Alinhamento de lote</t>
  </si>
  <si>
    <t>R$</t>
  </si>
  <si>
    <t>Numeração</t>
  </si>
  <si>
    <t>Certidão (Diversas)</t>
  </si>
  <si>
    <t>Aprovação de croqui</t>
  </si>
  <si>
    <t>Demolição</t>
  </si>
  <si>
    <t>Outro Serviços</t>
  </si>
  <si>
    <t>CPF/CNPJ</t>
  </si>
  <si>
    <t>Valor total das taxas (R$):</t>
  </si>
  <si>
    <t>Ins. Cadastral:</t>
  </si>
  <si>
    <t>Visto para isenção de taxas:</t>
  </si>
  <si>
    <t>Rua/Av:</t>
  </si>
  <si>
    <t>Telefone:</t>
  </si>
  <si>
    <t>Bairro:</t>
  </si>
  <si>
    <t>P. Deferimento</t>
  </si>
  <si>
    <t xml:space="preserve">Iturama-MG, </t>
  </si>
  <si>
    <t>VALOR BASE</t>
  </si>
  <si>
    <t>MULTIPLICADOR</t>
  </si>
  <si>
    <t>VALOR TOTAL</t>
  </si>
  <si>
    <t>Av. Alexandrita, nº 1314 - B. Jardim Eldorado - PABX (34) 3411-9500 CEP 38280-000 - ITURAMA-MG</t>
  </si>
  <si>
    <t>e-mail:</t>
  </si>
  <si>
    <t>X</t>
  </si>
  <si>
    <t>m²</t>
  </si>
  <si>
    <t>REQUERENTE</t>
  </si>
  <si>
    <t>Projeto para construção de um imóvel localizada na Avenida/Rua xx N. xx em parte do Lote xx da Quadraxx, bairro xx, Iturama-MG</t>
  </si>
  <si>
    <t>XXX</t>
  </si>
  <si>
    <t>XXXX</t>
  </si>
  <si>
    <t>R.T XXXX</t>
  </si>
  <si>
    <t>FULANO DE 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</si>
</sst>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u/>
      <sz val="11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6" fillId="0" borderId="0" xfId="0" applyFont="1" applyAlignment="1">
      <alignment vertical="center"/>
    </xf>
    <xf numFmtId="0" fontId="0" fillId="0" borderId="7" xfId="0" applyBorder="1"/>
    <xf numFmtId="0" fontId="0" fillId="0" borderId="4" xfId="0" applyBorder="1"/>
    <xf numFmtId="0" fontId="0" fillId="0" borderId="8" xfId="0" applyBorder="1"/>
    <xf numFmtId="0" fontId="0" fillId="0" borderId="6" xfId="0" applyBorder="1"/>
    <xf numFmtId="0" fontId="0" fillId="0" borderId="9" xfId="0" applyBorder="1"/>
    <xf numFmtId="0" fontId="0" fillId="0" borderId="11" xfId="0" applyBorder="1" applyAlignment="1">
      <alignment horizontal="center"/>
    </xf>
    <xf numFmtId="0" fontId="0" fillId="0" borderId="11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justify" vertical="center"/>
    </xf>
    <xf numFmtId="0" fontId="0" fillId="0" borderId="17" xfId="0" applyBorder="1" applyAlignment="1">
      <alignment wrapText="1"/>
    </xf>
    <xf numFmtId="0" fontId="0" fillId="0" borderId="18" xfId="0" applyBorder="1" applyAlignment="1">
      <alignment horizontal="center" wrapText="1"/>
    </xf>
    <xf numFmtId="0" fontId="0" fillId="0" borderId="19" xfId="0" applyBorder="1"/>
    <xf numFmtId="164" fontId="0" fillId="0" borderId="20" xfId="0" applyNumberFormat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0" fontId="0" fillId="0" borderId="22" xfId="0" applyBorder="1"/>
    <xf numFmtId="164" fontId="0" fillId="0" borderId="23" xfId="0" applyNumberFormat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2" fontId="0" fillId="0" borderId="12" xfId="0" applyNumberFormat="1" applyBorder="1" applyAlignment="1">
      <alignment horizontal="left"/>
    </xf>
    <xf numFmtId="2" fontId="0" fillId="0" borderId="15" xfId="0" applyNumberFormat="1" applyBorder="1"/>
    <xf numFmtId="2" fontId="0" fillId="0" borderId="11" xfId="0" applyNumberFormat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9" xfId="0" applyFont="1" applyBorder="1"/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28" xfId="0" applyFont="1" applyFill="1" applyBorder="1" applyAlignment="1" applyProtection="1">
      <alignment horizontal="center" vertical="center"/>
      <protection locked="0"/>
    </xf>
    <xf numFmtId="0" fontId="1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ill="1" applyBorder="1"/>
    <xf numFmtId="0" fontId="1" fillId="0" borderId="0" xfId="0" applyFont="1" applyAlignment="1">
      <alignment horizontal="center"/>
    </xf>
    <xf numFmtId="0" fontId="0" fillId="0" borderId="26" xfId="0" applyBorder="1"/>
    <xf numFmtId="0" fontId="1" fillId="0" borderId="9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9" xfId="0" applyFont="1" applyBorder="1" applyAlignment="1" applyProtection="1">
      <alignment horizontal="left" vertical="top" wrapText="1"/>
      <protection locked="0"/>
    </xf>
    <xf numFmtId="0" fontId="8" fillId="0" borderId="9" xfId="0" applyFont="1" applyBorder="1" applyAlignment="1" applyProtection="1">
      <alignment vertical="center" wrapText="1"/>
      <protection locked="0"/>
    </xf>
    <xf numFmtId="2" fontId="0" fillId="3" borderId="13" xfId="0" applyNumberFormat="1" applyFill="1" applyBorder="1" applyAlignment="1" applyProtection="1">
      <alignment horizontal="center" vertical="center"/>
      <protection locked="0"/>
    </xf>
    <xf numFmtId="0" fontId="0" fillId="3" borderId="13" xfId="0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8" fillId="0" borderId="8" xfId="0" applyFon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14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right"/>
    </xf>
    <xf numFmtId="0" fontId="7" fillId="0" borderId="8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8" fillId="0" borderId="9" xfId="0" applyFont="1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0" fillId="0" borderId="11" xfId="0" applyBorder="1" applyAlignment="1" applyProtection="1">
      <alignment horizontal="left" vertical="top" wrapText="1"/>
      <protection locked="0"/>
    </xf>
    <xf numFmtId="0" fontId="0" fillId="0" borderId="12" xfId="0" applyBorder="1" applyAlignment="1" applyProtection="1">
      <alignment horizontal="left" vertical="top" wrapText="1"/>
      <protection locked="0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9" xfId="0" applyFont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164" fontId="0" fillId="0" borderId="9" xfId="0" applyNumberFormat="1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49697</xdr:colOff>
      <xdr:row>0</xdr:row>
      <xdr:rowOff>74543</xdr:rowOff>
    </xdr:from>
    <xdr:to>
      <xdr:col>13</xdr:col>
      <xdr:colOff>381000</xdr:colOff>
      <xdr:row>6</xdr:row>
      <xdr:rowOff>134912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43886E7-CDF1-458E-87E0-F7AFA5CECE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7" y="74543"/>
          <a:ext cx="7867483" cy="1157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C19" sqref="C19"/>
    </sheetView>
  </sheetViews>
  <sheetFormatPr defaultRowHeight="14.4" x14ac:dyDescent="0.3"/>
  <cols>
    <col min="1" max="1" width="36" customWidth="1"/>
  </cols>
  <sheetData>
    <row r="1" spans="1:6" ht="28.8" x14ac:dyDescent="0.3">
      <c r="A1" s="19" t="s">
        <v>5</v>
      </c>
      <c r="B1" s="20" t="s">
        <v>30</v>
      </c>
      <c r="C1" s="21" t="s">
        <v>31</v>
      </c>
      <c r="D1" s="22" t="s">
        <v>32</v>
      </c>
    </row>
    <row r="2" spans="1:6" x14ac:dyDescent="0.3">
      <c r="A2" s="23" t="s">
        <v>9</v>
      </c>
      <c r="B2" s="24">
        <v>0.76</v>
      </c>
      <c r="C2" s="25">
        <f>REQUERIMENTO!D13</f>
        <v>45</v>
      </c>
      <c r="D2" s="26">
        <f>C2*B2</f>
        <v>34.200000000000003</v>
      </c>
    </row>
    <row r="3" spans="1:6" x14ac:dyDescent="0.3">
      <c r="A3" s="23" t="s">
        <v>10</v>
      </c>
      <c r="B3" s="24">
        <v>32.39</v>
      </c>
      <c r="C3" s="25">
        <v>1</v>
      </c>
      <c r="D3" s="26">
        <f t="shared" ref="D3:D12" si="0">C3*B3</f>
        <v>32.39</v>
      </c>
    </row>
    <row r="4" spans="1:6" x14ac:dyDescent="0.3">
      <c r="A4" s="23" t="s">
        <v>11</v>
      </c>
      <c r="B4" s="24">
        <v>32.39</v>
      </c>
      <c r="C4" s="25">
        <v>1</v>
      </c>
      <c r="D4" s="26">
        <f t="shared" si="0"/>
        <v>32.39</v>
      </c>
    </row>
    <row r="5" spans="1:6" x14ac:dyDescent="0.3">
      <c r="A5" s="23" t="s">
        <v>12</v>
      </c>
      <c r="B5" s="24">
        <v>32.39</v>
      </c>
      <c r="C5" s="25">
        <v>1</v>
      </c>
      <c r="D5" s="26">
        <f t="shared" si="0"/>
        <v>32.39</v>
      </c>
      <c r="E5" s="3"/>
      <c r="F5" s="1"/>
    </row>
    <row r="6" spans="1:6" x14ac:dyDescent="0.3">
      <c r="A6" s="23" t="s">
        <v>13</v>
      </c>
      <c r="B6" s="24">
        <v>32.39</v>
      </c>
      <c r="C6" s="25">
        <v>1</v>
      </c>
      <c r="D6" s="26">
        <f t="shared" si="0"/>
        <v>32.39</v>
      </c>
    </row>
    <row r="7" spans="1:6" x14ac:dyDescent="0.3">
      <c r="A7" s="23" t="s">
        <v>14</v>
      </c>
      <c r="B7" s="24">
        <v>2.16</v>
      </c>
      <c r="C7" s="25">
        <f>REQUERIMENTO!D18</f>
        <v>45</v>
      </c>
      <c r="D7" s="26">
        <f>C7*B7</f>
        <v>97.2</v>
      </c>
    </row>
    <row r="8" spans="1:6" x14ac:dyDescent="0.3">
      <c r="A8" s="23" t="s">
        <v>16</v>
      </c>
      <c r="B8" s="24">
        <v>25.91</v>
      </c>
      <c r="C8" s="25">
        <v>1</v>
      </c>
      <c r="D8" s="26">
        <f t="shared" si="0"/>
        <v>25.91</v>
      </c>
      <c r="E8" s="1"/>
    </row>
    <row r="9" spans="1:6" x14ac:dyDescent="0.3">
      <c r="A9" s="23" t="s">
        <v>17</v>
      </c>
      <c r="B9" s="24">
        <v>23.75</v>
      </c>
      <c r="C9" s="25">
        <v>1</v>
      </c>
      <c r="D9" s="26">
        <f t="shared" si="0"/>
        <v>23.75</v>
      </c>
      <c r="E9" s="1"/>
      <c r="F9" s="1"/>
    </row>
    <row r="10" spans="1:6" x14ac:dyDescent="0.3">
      <c r="A10" s="23" t="s">
        <v>18</v>
      </c>
      <c r="B10" s="24">
        <v>25.91</v>
      </c>
      <c r="C10" s="25" t="str">
        <f>REQUERIMENTO!K15</f>
        <v>-</v>
      </c>
      <c r="D10" s="26" t="e">
        <f t="shared" si="0"/>
        <v>#VALUE!</v>
      </c>
    </row>
    <row r="11" spans="1:6" x14ac:dyDescent="0.3">
      <c r="A11" s="23" t="s">
        <v>19</v>
      </c>
      <c r="B11" s="24">
        <v>0.51</v>
      </c>
      <c r="C11" s="25" t="str">
        <f>REQUERIMENTO!K16</f>
        <v>-</v>
      </c>
      <c r="D11" s="26" t="e">
        <f t="shared" si="0"/>
        <v>#VALUE!</v>
      </c>
    </row>
    <row r="12" spans="1:6" ht="15" thickBot="1" x14ac:dyDescent="0.35">
      <c r="A12" s="27" t="s">
        <v>20</v>
      </c>
      <c r="B12" s="28">
        <v>19.440000000000001</v>
      </c>
      <c r="C12" s="29">
        <v>1</v>
      </c>
      <c r="D12" s="30">
        <f t="shared" si="0"/>
        <v>19.440000000000001</v>
      </c>
      <c r="F12" s="2"/>
    </row>
    <row r="13" spans="1:6" x14ac:dyDescent="0.3">
      <c r="F13" s="2"/>
    </row>
    <row r="14" spans="1:6" x14ac:dyDescent="0.3">
      <c r="A14" s="2"/>
    </row>
    <row r="15" spans="1:6" x14ac:dyDescent="0.3">
      <c r="A15" s="7"/>
    </row>
    <row r="16" spans="1:6" x14ac:dyDescent="0.3">
      <c r="F16" s="7"/>
    </row>
    <row r="17" spans="1:6" x14ac:dyDescent="0.3">
      <c r="A17" s="2"/>
    </row>
    <row r="18" spans="1:6" x14ac:dyDescent="0.3">
      <c r="A18" s="2"/>
    </row>
    <row r="19" spans="1:6" x14ac:dyDescent="0.3">
      <c r="A19" s="2"/>
    </row>
    <row r="20" spans="1:6" x14ac:dyDescent="0.3">
      <c r="F20" s="2"/>
    </row>
    <row r="21" spans="1:6" x14ac:dyDescent="0.3">
      <c r="F21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5"/>
  <sheetViews>
    <sheetView view="pageBreakPreview" topLeftCell="A10" zoomScaleNormal="100" zoomScaleSheetLayoutView="100" workbookViewId="0">
      <selection activeCell="A20" sqref="A20:N24"/>
    </sheetView>
  </sheetViews>
  <sheetFormatPr defaultRowHeight="14.4" x14ac:dyDescent="0.3"/>
  <cols>
    <col min="1" max="1" width="3" customWidth="1"/>
    <col min="2" max="2" width="5" customWidth="1"/>
    <col min="3" max="3" width="22.109375" bestFit="1" customWidth="1"/>
    <col min="4" max="4" width="10.5546875" customWidth="1"/>
    <col min="5" max="5" width="5.88671875" customWidth="1"/>
    <col min="6" max="6" width="4.33203125" customWidth="1"/>
    <col min="7" max="7" width="7.109375" customWidth="1"/>
    <col min="8" max="8" width="3.6640625" customWidth="1"/>
    <col min="9" max="9" width="7" bestFit="1" customWidth="1"/>
    <col min="10" max="10" width="19.33203125" bestFit="1" customWidth="1"/>
    <col min="11" max="11" width="10.77734375" customWidth="1"/>
    <col min="12" max="13" width="5.5546875" customWidth="1"/>
    <col min="14" max="14" width="6.5546875" customWidth="1"/>
  </cols>
  <sheetData>
    <row r="1" spans="1:14" x14ac:dyDescent="0.3">
      <c r="A1" s="50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2"/>
    </row>
    <row r="2" spans="1:14" x14ac:dyDescent="0.3">
      <c r="A2" s="53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5"/>
    </row>
    <row r="3" spans="1:14" x14ac:dyDescent="0.3">
      <c r="A3" s="53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5"/>
    </row>
    <row r="4" spans="1:14" x14ac:dyDescent="0.3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x14ac:dyDescent="0.3">
      <c r="A5" s="53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5"/>
    </row>
    <row r="6" spans="1:14" x14ac:dyDescent="0.3">
      <c r="A6" s="53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5"/>
    </row>
    <row r="7" spans="1:14" x14ac:dyDescent="0.3">
      <c r="A7" s="53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5"/>
    </row>
    <row r="8" spans="1:14" x14ac:dyDescent="0.3">
      <c r="A8" s="60" t="s">
        <v>0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2"/>
    </row>
    <row r="9" spans="1:14" x14ac:dyDescent="0.3">
      <c r="A9" s="63" t="s">
        <v>1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5"/>
    </row>
    <row r="10" spans="1:14" x14ac:dyDescent="0.3">
      <c r="A10" s="53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5"/>
    </row>
    <row r="11" spans="1:14" x14ac:dyDescent="0.3">
      <c r="A11" s="56" t="s">
        <v>42</v>
      </c>
      <c r="B11" s="57"/>
      <c r="C11" s="57"/>
      <c r="D11" s="57"/>
      <c r="E11" s="57"/>
      <c r="F11" s="57"/>
      <c r="G11" s="54" t="s">
        <v>8</v>
      </c>
      <c r="H11" s="54"/>
      <c r="I11" s="54"/>
      <c r="J11" s="54"/>
      <c r="K11" s="54"/>
      <c r="L11" s="54"/>
      <c r="M11" s="54"/>
      <c r="N11" s="55"/>
    </row>
    <row r="12" spans="1:14" x14ac:dyDescent="0.3">
      <c r="A12" s="10" t="s">
        <v>2</v>
      </c>
      <c r="N12" s="5"/>
    </row>
    <row r="13" spans="1:14" x14ac:dyDescent="0.3">
      <c r="A13" s="37" t="s">
        <v>35</v>
      </c>
      <c r="B13" s="13">
        <v>1</v>
      </c>
      <c r="C13" s="14" t="s">
        <v>9</v>
      </c>
      <c r="D13" s="48">
        <v>45</v>
      </c>
      <c r="E13" s="14" t="s">
        <v>36</v>
      </c>
      <c r="F13" s="14" t="s">
        <v>15</v>
      </c>
      <c r="G13" s="33">
        <f>IF(A13="x",VALORES!D2,0)</f>
        <v>34.200000000000003</v>
      </c>
      <c r="H13" s="38"/>
      <c r="I13" s="44">
        <v>7</v>
      </c>
      <c r="J13" s="14" t="s">
        <v>16</v>
      </c>
      <c r="K13" s="14"/>
      <c r="L13" s="14"/>
      <c r="M13" s="14" t="s">
        <v>15</v>
      </c>
      <c r="N13" s="31">
        <f>IF(H13="x",VALORES!D8,0)</f>
        <v>0</v>
      </c>
    </row>
    <row r="14" spans="1:14" x14ac:dyDescent="0.3">
      <c r="A14" s="37" t="s">
        <v>35</v>
      </c>
      <c r="B14" s="15">
        <v>2</v>
      </c>
      <c r="C14" s="16" t="s">
        <v>10</v>
      </c>
      <c r="D14" s="14"/>
      <c r="E14" s="16"/>
      <c r="F14" s="16" t="s">
        <v>15</v>
      </c>
      <c r="G14" s="33">
        <f>IF(A14="x",VALORES!D3,0)</f>
        <v>32.39</v>
      </c>
      <c r="H14" s="39"/>
      <c r="I14" s="45">
        <v>8</v>
      </c>
      <c r="J14" s="16" t="s">
        <v>17</v>
      </c>
      <c r="K14" s="16"/>
      <c r="L14" s="16"/>
      <c r="M14" s="16" t="s">
        <v>15</v>
      </c>
      <c r="N14" s="31">
        <f>IF(H14="x",VALORES!D9,0)</f>
        <v>0</v>
      </c>
    </row>
    <row r="15" spans="1:14" x14ac:dyDescent="0.3">
      <c r="A15" s="37"/>
      <c r="B15" s="15">
        <v>3</v>
      </c>
      <c r="C15" s="16" t="s">
        <v>11</v>
      </c>
      <c r="D15" s="16"/>
      <c r="E15" s="16"/>
      <c r="F15" s="16" t="s">
        <v>15</v>
      </c>
      <c r="G15" s="33">
        <f>IF(A15="x",VALORES!D4,0)</f>
        <v>0</v>
      </c>
      <c r="H15" s="39"/>
      <c r="I15" s="45">
        <v>9</v>
      </c>
      <c r="J15" s="16" t="s">
        <v>18</v>
      </c>
      <c r="K15" s="49" t="str">
        <f>IF(H15="x",#REF!,"-" )</f>
        <v>-</v>
      </c>
      <c r="L15" s="14" t="s">
        <v>36</v>
      </c>
      <c r="M15" s="16" t="s">
        <v>15</v>
      </c>
      <c r="N15" s="31">
        <f>IF(H15="x",VALORES!D10,0)</f>
        <v>0</v>
      </c>
    </row>
    <row r="16" spans="1:14" x14ac:dyDescent="0.3">
      <c r="A16" s="37" t="s">
        <v>35</v>
      </c>
      <c r="B16" s="15">
        <v>4</v>
      </c>
      <c r="C16" s="16" t="s">
        <v>12</v>
      </c>
      <c r="D16" s="16"/>
      <c r="E16" s="16"/>
      <c r="F16" s="16" t="s">
        <v>15</v>
      </c>
      <c r="G16" s="33">
        <f>IF(A16="x",VALORES!D5,0)</f>
        <v>32.39</v>
      </c>
      <c r="H16" s="39"/>
      <c r="I16" s="45">
        <v>10</v>
      </c>
      <c r="J16" s="16" t="s">
        <v>19</v>
      </c>
      <c r="K16" s="49" t="str">
        <f>IF(H16="x",#REF!,"-" )</f>
        <v>-</v>
      </c>
      <c r="L16" s="14" t="s">
        <v>36</v>
      </c>
      <c r="M16" s="16" t="s">
        <v>15</v>
      </c>
      <c r="N16" s="31">
        <f>IF(H16="x",VALORES!D11,0)</f>
        <v>0</v>
      </c>
    </row>
    <row r="17" spans="1:14" x14ac:dyDescent="0.3">
      <c r="A17" s="37" t="s">
        <v>35</v>
      </c>
      <c r="B17" s="15">
        <v>5</v>
      </c>
      <c r="C17" s="16" t="s">
        <v>13</v>
      </c>
      <c r="D17" s="42"/>
      <c r="E17" s="16"/>
      <c r="F17" s="16" t="s">
        <v>15</v>
      </c>
      <c r="G17" s="33">
        <f>IF(A17="x",VALORES!D6,0)</f>
        <v>32.39</v>
      </c>
      <c r="H17" s="39"/>
      <c r="I17" s="45">
        <v>11</v>
      </c>
      <c r="J17" s="16" t="s">
        <v>20</v>
      </c>
      <c r="K17" s="16"/>
      <c r="L17" s="16"/>
      <c r="M17" s="16" t="s">
        <v>15</v>
      </c>
      <c r="N17" s="31">
        <f>IF(H17="x",VALORES!D12,0)</f>
        <v>0</v>
      </c>
    </row>
    <row r="18" spans="1:14" ht="15" thickBot="1" x14ac:dyDescent="0.35">
      <c r="A18" s="37" t="s">
        <v>35</v>
      </c>
      <c r="B18" s="17">
        <v>6</v>
      </c>
      <c r="C18" s="18" t="s">
        <v>14</v>
      </c>
      <c r="D18" s="49">
        <v>45</v>
      </c>
      <c r="E18" s="18" t="s">
        <v>36</v>
      </c>
      <c r="F18" s="18" t="s">
        <v>15</v>
      </c>
      <c r="G18" s="33">
        <f>IF(A18="x",VALORES!D7,0)</f>
        <v>97.2</v>
      </c>
      <c r="H18" s="40"/>
      <c r="I18" s="18"/>
      <c r="J18" s="18"/>
      <c r="K18" s="18"/>
      <c r="L18" s="18"/>
      <c r="M18" s="18"/>
      <c r="N18" s="32"/>
    </row>
    <row r="19" spans="1:14" x14ac:dyDescent="0.3">
      <c r="A19" s="74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8"/>
      <c r="N19" s="9"/>
    </row>
    <row r="20" spans="1:14" ht="15" customHeight="1" x14ac:dyDescent="0.3">
      <c r="A20" s="56" t="s">
        <v>38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68"/>
    </row>
    <row r="21" spans="1:14" x14ac:dyDescent="0.3">
      <c r="A21" s="69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68"/>
    </row>
    <row r="22" spans="1:14" x14ac:dyDescent="0.3">
      <c r="A22" s="69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68"/>
    </row>
    <row r="23" spans="1:14" x14ac:dyDescent="0.3">
      <c r="A23" s="69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68"/>
    </row>
    <row r="24" spans="1:14" x14ac:dyDescent="0.3">
      <c r="A24" s="70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2"/>
    </row>
    <row r="25" spans="1:14" x14ac:dyDescent="0.3">
      <c r="A25" s="73" t="s">
        <v>21</v>
      </c>
      <c r="B25" s="73"/>
      <c r="C25" s="73"/>
      <c r="D25" s="79" t="s">
        <v>39</v>
      </c>
      <c r="E25" s="80"/>
      <c r="F25" s="80"/>
      <c r="G25" s="80"/>
      <c r="H25" s="46"/>
      <c r="I25" s="73" t="s">
        <v>22</v>
      </c>
      <c r="J25" s="73"/>
      <c r="K25" s="73"/>
      <c r="L25" s="73"/>
      <c r="M25" s="81">
        <f>(IF(A13="x",G13,0)+IF(A14="x",G14,0)+IF(A15="x",G15,0)+IF(A16="x",G16,0)+IF(A17="x",G17,0)+IF(A18="x",G18,0)+IF(H13="x",N13,0)+IF(H14="x",N14,0)+IF(H15="x",N15,0)+IF(H16="x",N16,0)+IF(H17="x",N17,0))</f>
        <v>228.57</v>
      </c>
      <c r="N25" s="81"/>
    </row>
    <row r="26" spans="1:14" x14ac:dyDescent="0.3">
      <c r="A26" s="73" t="s">
        <v>23</v>
      </c>
      <c r="B26" s="73"/>
      <c r="C26" s="73"/>
      <c r="D26" s="79" t="s">
        <v>39</v>
      </c>
      <c r="E26" s="80"/>
      <c r="F26" s="80"/>
      <c r="G26" s="80"/>
      <c r="H26" s="46"/>
      <c r="I26" s="73" t="s">
        <v>24</v>
      </c>
      <c r="J26" s="73"/>
      <c r="K26" s="73"/>
      <c r="L26" s="73"/>
      <c r="M26" s="82"/>
      <c r="N26" s="82"/>
    </row>
    <row r="27" spans="1:14" x14ac:dyDescent="0.3">
      <c r="A27" s="83" t="s">
        <v>6</v>
      </c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</row>
    <row r="28" spans="1:14" x14ac:dyDescent="0.3">
      <c r="A28" s="36" t="s">
        <v>25</v>
      </c>
      <c r="B28" s="12"/>
      <c r="C28" s="79" t="s">
        <v>39</v>
      </c>
      <c r="D28" s="80"/>
      <c r="E28" s="80"/>
      <c r="F28" s="80"/>
      <c r="G28" s="80"/>
      <c r="H28" s="36" t="s">
        <v>7</v>
      </c>
      <c r="I28" s="47" t="s">
        <v>39</v>
      </c>
      <c r="J28" s="43" t="s">
        <v>27</v>
      </c>
      <c r="K28" s="79" t="s">
        <v>39</v>
      </c>
      <c r="L28" s="80"/>
      <c r="M28" s="80"/>
      <c r="N28" s="80"/>
    </row>
    <row r="29" spans="1:14" x14ac:dyDescent="0.3">
      <c r="A29" s="36" t="s">
        <v>26</v>
      </c>
      <c r="B29" s="12"/>
      <c r="C29" s="36"/>
      <c r="D29" s="79" t="s">
        <v>40</v>
      </c>
      <c r="E29" s="79"/>
      <c r="F29" s="79"/>
      <c r="G29" s="79"/>
      <c r="H29" s="79"/>
      <c r="I29" s="12"/>
      <c r="J29" s="36" t="s">
        <v>34</v>
      </c>
      <c r="K29" s="79" t="s">
        <v>39</v>
      </c>
      <c r="L29" s="80"/>
      <c r="M29" s="80"/>
      <c r="N29" s="80"/>
    </row>
    <row r="30" spans="1:14" ht="39.75" customHeight="1" x14ac:dyDescent="0.3">
      <c r="A30" s="66" t="s">
        <v>3</v>
      </c>
      <c r="B30" s="66"/>
      <c r="C30" s="66"/>
      <c r="D30" s="67" t="s">
        <v>41</v>
      </c>
      <c r="E30" s="67"/>
      <c r="F30" s="67"/>
      <c r="G30" s="67"/>
      <c r="H30" s="67"/>
      <c r="I30" s="67"/>
      <c r="J30" s="67"/>
      <c r="K30" s="67"/>
      <c r="L30" s="67"/>
      <c r="M30" s="67"/>
      <c r="N30" s="67"/>
    </row>
    <row r="31" spans="1:14" x14ac:dyDescent="0.3">
      <c r="A31" s="53"/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5"/>
    </row>
    <row r="32" spans="1:14" x14ac:dyDescent="0.3">
      <c r="A32" s="53"/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5"/>
    </row>
    <row r="33" spans="1:14" x14ac:dyDescent="0.3">
      <c r="A33" s="53"/>
      <c r="B33" s="54"/>
      <c r="C33" s="54"/>
      <c r="D33" s="54"/>
      <c r="E33" t="s">
        <v>4</v>
      </c>
      <c r="G33" s="35"/>
      <c r="H33" s="54"/>
      <c r="I33" s="54"/>
      <c r="J33" s="54"/>
      <c r="K33" s="54"/>
      <c r="L33" s="54"/>
      <c r="M33" s="54"/>
      <c r="N33" s="55"/>
    </row>
    <row r="34" spans="1:14" x14ac:dyDescent="0.3">
      <c r="A34" s="53"/>
      <c r="B34" s="54"/>
      <c r="C34" s="54"/>
      <c r="D34" s="54"/>
      <c r="E34" t="s">
        <v>28</v>
      </c>
      <c r="H34" s="54"/>
      <c r="I34" s="54"/>
      <c r="J34" s="54"/>
      <c r="K34" s="54"/>
      <c r="L34" s="54"/>
      <c r="M34" s="54"/>
      <c r="N34" s="55"/>
    </row>
    <row r="35" spans="1:14" x14ac:dyDescent="0.3">
      <c r="A35" s="53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5"/>
    </row>
    <row r="36" spans="1:14" x14ac:dyDescent="0.3">
      <c r="A36" s="53"/>
      <c r="B36" s="54"/>
      <c r="C36" s="54"/>
      <c r="D36" s="54"/>
      <c r="E36" s="59" t="s">
        <v>29</v>
      </c>
      <c r="F36" s="59"/>
      <c r="G36" s="59"/>
      <c r="H36" s="58">
        <f ca="1">TODAY()</f>
        <v>45182</v>
      </c>
      <c r="I36" s="58"/>
      <c r="J36" s="58"/>
      <c r="N36" s="5"/>
    </row>
    <row r="37" spans="1:14" x14ac:dyDescent="0.3">
      <c r="A37" s="10"/>
      <c r="F37" s="35"/>
      <c r="G37" s="35"/>
      <c r="N37" s="5"/>
    </row>
    <row r="38" spans="1:14" x14ac:dyDescent="0.3">
      <c r="A38" s="10"/>
      <c r="F38" s="35"/>
      <c r="G38" s="35"/>
      <c r="M38" s="35"/>
      <c r="N38" s="34"/>
    </row>
    <row r="39" spans="1:14" x14ac:dyDescent="0.3">
      <c r="A39" s="10"/>
      <c r="N39" s="5"/>
    </row>
    <row r="40" spans="1:14" ht="15" thickBot="1" x14ac:dyDescent="0.35">
      <c r="A40" s="10"/>
      <c r="D40" s="4"/>
      <c r="E40" s="4"/>
      <c r="F40" s="4"/>
      <c r="G40" s="4"/>
      <c r="H40" s="4"/>
      <c r="I40" s="4"/>
      <c r="J40" s="4"/>
      <c r="N40" s="5"/>
    </row>
    <row r="41" spans="1:14" x14ac:dyDescent="0.3">
      <c r="A41" s="10"/>
      <c r="G41" t="s">
        <v>37</v>
      </c>
      <c r="N41" s="5"/>
    </row>
    <row r="42" spans="1:14" x14ac:dyDescent="0.3">
      <c r="A42" s="10"/>
      <c r="N42" s="5"/>
    </row>
    <row r="43" spans="1:14" x14ac:dyDescent="0.3">
      <c r="A43" s="10"/>
      <c r="K43" s="41"/>
      <c r="N43" s="5"/>
    </row>
    <row r="44" spans="1:14" x14ac:dyDescent="0.3">
      <c r="A44" s="76" t="s">
        <v>33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8"/>
    </row>
    <row r="45" spans="1:14" ht="15" thickBot="1" x14ac:dyDescent="0.35">
      <c r="A45" s="11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6"/>
    </row>
  </sheetData>
  <sheetProtection algorithmName="SHA-512" hashValue="5TX/1laspklhYbkhqAIYIQH19VtOSTcPEON0eNq5esjBN9qC+uQzXBi+PegzSYiO6ZpgEYGQtM/bz6dIOYkKGw==" saltValue="RN58w10Kup/KgrSMS+9FlQ==" spinCount="100000" sheet="1" objects="1" scenarios="1"/>
  <mergeCells count="30">
    <mergeCell ref="M25:N25"/>
    <mergeCell ref="M26:N26"/>
    <mergeCell ref="A27:N27"/>
    <mergeCell ref="C28:G28"/>
    <mergeCell ref="D29:H29"/>
    <mergeCell ref="D25:G25"/>
    <mergeCell ref="A44:N44"/>
    <mergeCell ref="K29:N29"/>
    <mergeCell ref="A33:D36"/>
    <mergeCell ref="A26:C26"/>
    <mergeCell ref="K28:N28"/>
    <mergeCell ref="D26:G26"/>
    <mergeCell ref="I26:L26"/>
    <mergeCell ref="A31:N32"/>
    <mergeCell ref="A1:N7"/>
    <mergeCell ref="A11:F11"/>
    <mergeCell ref="H36:J36"/>
    <mergeCell ref="E36:G36"/>
    <mergeCell ref="A8:N8"/>
    <mergeCell ref="G11:N11"/>
    <mergeCell ref="A10:N10"/>
    <mergeCell ref="A9:N9"/>
    <mergeCell ref="E35:N35"/>
    <mergeCell ref="A30:C30"/>
    <mergeCell ref="D30:N30"/>
    <mergeCell ref="A20:N24"/>
    <mergeCell ref="H33:N34"/>
    <mergeCell ref="A25:C25"/>
    <mergeCell ref="A19:L19"/>
    <mergeCell ref="I25:L25"/>
  </mergeCells>
  <printOptions horizontalCentered="1" verticalCentered="1"/>
  <pageMargins left="0.11811023622047245" right="0.11811023622047245" top="0" bottom="0" header="0" footer="0"/>
  <pageSetup paperSize="9" scale="88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VALORES</vt:lpstr>
      <vt:lpstr>REQUERIMENTO</vt:lpstr>
      <vt:lpstr>REQUERIMENTO!Area_de_impressao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</dc:creator>
  <cp:lastModifiedBy>Rodrigo Henrique</cp:lastModifiedBy>
  <cp:lastPrinted>2023-06-28T14:43:29Z</cp:lastPrinted>
  <dcterms:created xsi:type="dcterms:W3CDTF">2015-06-05T18:19:34Z</dcterms:created>
  <dcterms:modified xsi:type="dcterms:W3CDTF">2023-09-13T15:20:30Z</dcterms:modified>
</cp:coreProperties>
</file>